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без учета счетов бюджета" sheetId="1" r:id="rId1"/>
  </sheets>
  <definedNames>
    <definedName name="_xlnm.Print_Titles" localSheetId="0">'без учета счетов бюджета'!$3:$4</definedName>
  </definedNames>
  <calcPr fullCalcOnLoad="1"/>
</workbook>
</file>

<file path=xl/sharedStrings.xml><?xml version="1.0" encoding="utf-8"?>
<sst xmlns="http://schemas.openxmlformats.org/spreadsheetml/2006/main" count="87" uniqueCount="87">
  <si>
    <t>Наименование показателя</t>
  </si>
  <si>
    <t>Разд.</t>
  </si>
  <si>
    <t xml:space="preserve">    ОБЩЕГОСУДАРСТВЕННЫЕ ВОПРОСЫ</t>
  </si>
  <si>
    <t>0100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</si>
  <si>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</si>
  <si>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</si>
  <si>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</si>
  <si>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</si>
  <si>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</si>
  <si>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</si>
  <si>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</si>
  <si>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</si>
  <si>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</si>
  <si>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</si>
  <si>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Обеспечение пожарной безопасности</t>
  </si>
  <si>
    <t>0310</t>
  </si>
  <si>
    <t xml:space="preserve">    НАЦИОНАЛЬНАЯ ЭКОНОМИКА</t>
  </si>
  <si>
    <t>0400</t>
  </si>
  <si>
    <t xml:space="preserve">      Транспорт</t>
  </si>
  <si>
    <t>0408</t>
  </si>
  <si>
    <t xml:space="preserve">      Дорожное хозяйство (дорожные фонды)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</si>
  <si>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</si>
  <si>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</si>
  <si>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</si>
  <si>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</si>
  <si>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</si>
  <si>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</si>
  <si>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</si>
  <si>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</si>
  <si>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</si>
  <si>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</si>
  <si>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</si>
  <si>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  Другие вопросы в области жилищно-коммунального хозяйства</t>
  </si>
  <si>
    <t>0505</t>
  </si>
  <si>
    <t xml:space="preserve">    ОБРАЗОВАНИЕ</t>
  </si>
  <si>
    <t>0700</t>
  </si>
  <si>
    <t xml:space="preserve">      Молодежная политика и оздоровление детей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</si>
  <si>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</si>
  <si>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</si>
  <si>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</si>
  <si>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</si>
  <si>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</si>
  <si>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</si>
  <si>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</si>
  <si>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</si>
  <si>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</si>
  <si>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</si>
  <si>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</si>
  <si>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</si>
  <si>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</si>
  <si>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</si>
  <si>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</si>
  <si>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</si>
  <si>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</si>
  <si>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</si>
  <si>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</si>
  <si>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</si>
  <si>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</si>
  <si>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</si>
  <si>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</si>
  <si>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>ВСЕГО РАСХОДОВ: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</si>
  <si>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тыс.руб.</t>
  </si>
  <si>
    <t>Исполнение</t>
  </si>
  <si>
    <t>Аналитические данные о расходах  бюджета муниципального образования по разделам и подразделам классификации расходов бюджетов за отчетный период текущего финансового года  в сравнении с соответствующим периодом прошлого года.</t>
  </si>
  <si>
    <t>Касс. Расход за 1 кварта 2015 года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</si>
  <si>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</si>
  <si>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</si>
  <si>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>0111</t>
  </si>
  <si>
    <t xml:space="preserve">       Резервные фонды</t>
  </si>
  <si>
    <t>0314</t>
  </si>
  <si>
    <t xml:space="preserve">       Другие вопросы в области национальной безопасности и правоохранительной деятельности</t>
  </si>
  <si>
    <t>0405</t>
  </si>
  <si>
    <t xml:space="preserve">      Сельское хозяйство и рыболовство</t>
  </si>
  <si>
    <t>0410</t>
  </si>
  <si>
    <t xml:space="preserve">        Связь и информатик</t>
  </si>
  <si>
    <t>1400</t>
  </si>
  <si>
    <t>1403</t>
  </si>
  <si>
    <t xml:space="preserve">      МЕЖБЮДЖЕТНЫЕ ТРАНСФЕРТЫ ОБЩЕГО ХАРАКТЕРА БЮДЖЕТАМ СУБЪЕКТОВ РОССИЙСКОЙ ФЕДЕРАЦИИ И МУНИЦИПАЛЬНЫХ ОБРАЗОВАНИЙ
</t>
  </si>
  <si>
    <t xml:space="preserve">    Прочие межбюджетные трансферты общего характера</t>
  </si>
  <si>
    <t xml:space="preserve">      Другие вопросы в области социальной политики</t>
  </si>
  <si>
    <t>1006</t>
  </si>
  <si>
    <t>1105</t>
  </si>
  <si>
    <t xml:space="preserve">      Другие вопросы в области физической культуры и спорта
</t>
  </si>
  <si>
    <t>0107</t>
  </si>
  <si>
    <t xml:space="preserve">      Обеспечение проведения выборов и референдумов</t>
  </si>
  <si>
    <t>Касс. Расход за 1 квартал 2016 года</t>
  </si>
  <si>
    <t>Касс. Расход за 1 квартал 2017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</si>
</sst>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00"/>
    <numFmt numFmtId="169" formatCode="0.00000000000"/>
    <numFmt numFmtId="170" formatCode="0.000000000000"/>
    <numFmt numFmtId="171" formatCode="0.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[$-FC19]d\ mmmm\ yyyy\ &quot;г.&quot;"/>
    <numFmt numFmtId="180" formatCode="0.000%"/>
    <numFmt numFmtId="181" formatCode="0.0000%"/>
    <numFmt numFmtId="182" formatCode="0.0%"/>
    <numFmt numFmtId="183" formatCode="#,##0.00000"/>
  </numFmts>
  <fonts count="52">
    <font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2"/>
      <color indexed="8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5" fillId="0" borderId="0">
      <alignment/>
      <protection/>
    </xf>
    <xf numFmtId="0" fontId="30" fillId="21" borderId="0">
      <alignment/>
      <protection/>
    </xf>
    <xf numFmtId="0" fontId="30" fillId="0" borderId="0">
      <alignment wrapText="1"/>
      <protection/>
    </xf>
    <xf numFmtId="0" fontId="30" fillId="0" borderId="0">
      <alignment/>
      <protection/>
    </xf>
    <xf numFmtId="0" fontId="31" fillId="0" borderId="0">
      <alignment horizontal="center" wrapText="1"/>
      <protection/>
    </xf>
    <xf numFmtId="0" fontId="31" fillId="0" borderId="0">
      <alignment horizontal="center"/>
      <protection/>
    </xf>
    <xf numFmtId="0" fontId="30" fillId="0" borderId="0">
      <alignment horizontal="right"/>
      <protection/>
    </xf>
    <xf numFmtId="0" fontId="30" fillId="21" borderId="1">
      <alignment/>
      <protection/>
    </xf>
    <xf numFmtId="0" fontId="30" fillId="0" borderId="2">
      <alignment horizontal="center" vertical="center" wrapText="1"/>
      <protection/>
    </xf>
    <xf numFmtId="0" fontId="30" fillId="21" borderId="3">
      <alignment/>
      <protection/>
    </xf>
    <xf numFmtId="49" fontId="30" fillId="0" borderId="2">
      <alignment horizontal="left" vertical="top" wrapText="1" indent="2"/>
      <protection/>
    </xf>
    <xf numFmtId="49" fontId="30" fillId="0" borderId="2">
      <alignment horizontal="center" vertical="top" shrinkToFit="1"/>
      <protection/>
    </xf>
    <xf numFmtId="4" fontId="30" fillId="0" borderId="2">
      <alignment horizontal="right" vertical="top" shrinkToFit="1"/>
      <protection/>
    </xf>
    <xf numFmtId="10" fontId="30" fillId="0" borderId="2">
      <alignment horizontal="right" vertical="top" shrinkToFit="1"/>
      <protection/>
    </xf>
    <xf numFmtId="0" fontId="30" fillId="21" borderId="3">
      <alignment shrinkToFit="1"/>
      <protection/>
    </xf>
    <xf numFmtId="0" fontId="32" fillId="0" borderId="2">
      <alignment horizontal="left"/>
      <protection/>
    </xf>
    <xf numFmtId="4" fontId="32" fillId="22" borderId="2">
      <alignment horizontal="right" vertical="top" shrinkToFit="1"/>
      <protection/>
    </xf>
    <xf numFmtId="4" fontId="32" fillId="22" borderId="2">
      <alignment horizontal="right" vertical="top" shrinkToFit="1"/>
      <protection/>
    </xf>
    <xf numFmtId="4" fontId="32" fillId="22" borderId="2">
      <alignment horizontal="right" vertical="top" shrinkToFit="1"/>
      <protection/>
    </xf>
    <xf numFmtId="10" fontId="32" fillId="22" borderId="2">
      <alignment horizontal="right" vertical="top" shrinkToFit="1"/>
      <protection/>
    </xf>
    <xf numFmtId="0" fontId="30" fillId="21" borderId="4">
      <alignment/>
      <protection/>
    </xf>
    <xf numFmtId="0" fontId="30" fillId="0" borderId="0">
      <alignment horizontal="left" wrapText="1"/>
      <protection/>
    </xf>
    <xf numFmtId="0" fontId="32" fillId="0" borderId="2">
      <alignment vertical="top" wrapText="1"/>
      <protection/>
    </xf>
    <xf numFmtId="4" fontId="32" fillId="23" borderId="2">
      <alignment horizontal="right" vertical="top" shrinkToFit="1"/>
      <protection/>
    </xf>
    <xf numFmtId="4" fontId="32" fillId="23" borderId="2">
      <alignment horizontal="right" vertical="top" shrinkToFit="1"/>
      <protection/>
    </xf>
    <xf numFmtId="4" fontId="32" fillId="23" borderId="2">
      <alignment horizontal="right" vertical="top" shrinkToFit="1"/>
      <protection/>
    </xf>
    <xf numFmtId="10" fontId="32" fillId="23" borderId="2">
      <alignment horizontal="right" vertical="top" shrinkToFit="1"/>
      <protection/>
    </xf>
    <xf numFmtId="0" fontId="30" fillId="21" borderId="3">
      <alignment horizontal="center"/>
      <protection/>
    </xf>
    <xf numFmtId="0" fontId="30" fillId="21" borderId="3">
      <alignment horizontal="left"/>
      <protection/>
    </xf>
    <xf numFmtId="0" fontId="30" fillId="21" borderId="4">
      <alignment horizontal="center"/>
      <protection/>
    </xf>
    <xf numFmtId="0" fontId="30" fillId="21" borderId="4">
      <alignment horizontal="left"/>
      <protection/>
    </xf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3" fillId="30" borderId="5" applyNumberFormat="0" applyAlignment="0" applyProtection="0"/>
    <xf numFmtId="0" fontId="34" fillId="31" borderId="6" applyNumberFormat="0" applyAlignment="0" applyProtection="0"/>
    <xf numFmtId="0" fontId="35" fillId="31" borderId="5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2" borderId="11" applyNumberFormat="0" applyAlignment="0" applyProtection="0"/>
    <xf numFmtId="0" fontId="42" fillId="0" borderId="0" applyNumberFormat="0" applyFill="0" applyBorder="0" applyAlignment="0" applyProtection="0"/>
    <xf numFmtId="0" fontId="43" fillId="33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44" fillId="0" borderId="0" applyNumberFormat="0" applyFill="0" applyBorder="0" applyAlignment="0" applyProtection="0"/>
    <xf numFmtId="0" fontId="45" fillId="34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2" borderId="12" applyNumberFormat="0" applyFont="0" applyAlignment="0" applyProtection="0"/>
    <xf numFmtId="9" fontId="0" fillId="0" borderId="0" applyFont="0" applyFill="0" applyBorder="0" applyAlignment="0" applyProtection="0"/>
    <xf numFmtId="0" fontId="47" fillId="0" borderId="13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5" borderId="0" applyNumberFormat="0" applyBorder="0" applyAlignment="0" applyProtection="0"/>
  </cellStyleXfs>
  <cellXfs count="43">
    <xf numFmtId="0" fontId="0" fillId="2" borderId="0" xfId="0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2" borderId="14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/>
    </xf>
    <xf numFmtId="0" fontId="0" fillId="2" borderId="0" xfId="0" applyFont="1" applyAlignment="1">
      <alignment horizontal="left"/>
    </xf>
    <xf numFmtId="49" fontId="1" fillId="2" borderId="15" xfId="0" applyNumberFormat="1" applyFont="1" applyFill="1" applyBorder="1" applyAlignment="1">
      <alignment horizontal="center" vertical="top" shrinkToFit="1"/>
    </xf>
    <xf numFmtId="0" fontId="1" fillId="0" borderId="14" xfId="0" applyFont="1" applyFill="1" applyBorder="1" applyAlignment="1">
      <alignment horizontal="left" vertical="top" wrapText="1"/>
    </xf>
    <xf numFmtId="49" fontId="1" fillId="0" borderId="15" xfId="0" applyNumberFormat="1" applyFont="1" applyFill="1" applyBorder="1" applyAlignment="1">
      <alignment horizontal="center" vertical="top" shrinkToFit="1"/>
    </xf>
    <xf numFmtId="0" fontId="1" fillId="36" borderId="14" xfId="0" applyFont="1" applyFill="1" applyBorder="1" applyAlignment="1">
      <alignment horizontal="left" vertical="top" wrapText="1"/>
    </xf>
    <xf numFmtId="49" fontId="1" fillId="36" borderId="15" xfId="0" applyNumberFormat="1" applyFont="1" applyFill="1" applyBorder="1" applyAlignment="1">
      <alignment horizontal="center" vertical="top" shrinkToFit="1"/>
    </xf>
    <xf numFmtId="0" fontId="1" fillId="2" borderId="0" xfId="0" applyFont="1" applyFill="1" applyAlignment="1">
      <alignment horizontal="left" wrapText="1"/>
    </xf>
    <xf numFmtId="3" fontId="2" fillId="37" borderId="16" xfId="0" applyNumberFormat="1" applyFont="1" applyFill="1" applyBorder="1" applyAlignment="1">
      <alignment horizontal="right" vertical="top"/>
    </xf>
    <xf numFmtId="3" fontId="0" fillId="36" borderId="14" xfId="0" applyNumberFormat="1" applyFill="1" applyBorder="1" applyAlignment="1">
      <alignment horizontal="right" vertical="top"/>
    </xf>
    <xf numFmtId="9" fontId="0" fillId="36" borderId="14" xfId="0" applyNumberFormat="1" applyFill="1" applyBorder="1" applyAlignment="1">
      <alignment horizontal="right" vertical="top"/>
    </xf>
    <xf numFmtId="3" fontId="0" fillId="0" borderId="14" xfId="0" applyNumberFormat="1" applyFill="1" applyBorder="1" applyAlignment="1">
      <alignment horizontal="right" vertical="top"/>
    </xf>
    <xf numFmtId="3" fontId="0" fillId="2" borderId="14" xfId="0" applyNumberFormat="1" applyBorder="1" applyAlignment="1">
      <alignment horizontal="right" vertical="top"/>
    </xf>
    <xf numFmtId="0" fontId="4" fillId="2" borderId="0" xfId="0" applyFont="1" applyFill="1" applyBorder="1" applyAlignment="1">
      <alignment wrapText="1"/>
    </xf>
    <xf numFmtId="0" fontId="1" fillId="38" borderId="14" xfId="0" applyFont="1" applyFill="1" applyBorder="1" applyAlignment="1">
      <alignment horizontal="left" vertical="top" wrapText="1"/>
    </xf>
    <xf numFmtId="49" fontId="1" fillId="38" borderId="15" xfId="0" applyNumberFormat="1" applyFont="1" applyFill="1" applyBorder="1" applyAlignment="1">
      <alignment horizontal="center" vertical="top" shrinkToFit="1"/>
    </xf>
    <xf numFmtId="3" fontId="0" fillId="38" borderId="14" xfId="0" applyNumberFormat="1" applyFill="1" applyBorder="1" applyAlignment="1">
      <alignment horizontal="right" vertical="top"/>
    </xf>
    <xf numFmtId="9" fontId="0" fillId="38" borderId="14" xfId="0" applyNumberFormat="1" applyFill="1" applyBorder="1" applyAlignment="1">
      <alignment horizontal="right" vertical="top"/>
    </xf>
    <xf numFmtId="49" fontId="1" fillId="2" borderId="16" xfId="0" applyNumberFormat="1" applyFont="1" applyFill="1" applyBorder="1" applyAlignment="1">
      <alignment horizontal="center" vertical="top" shrinkToFit="1"/>
    </xf>
    <xf numFmtId="3" fontId="0" fillId="2" borderId="16" xfId="0" applyNumberFormat="1" applyBorder="1" applyAlignment="1">
      <alignment horizontal="right" vertical="top"/>
    </xf>
    <xf numFmtId="49" fontId="1" fillId="36" borderId="16" xfId="0" applyNumberFormat="1" applyFont="1" applyFill="1" applyBorder="1" applyAlignment="1">
      <alignment horizontal="center" vertical="top" shrinkToFit="1"/>
    </xf>
    <xf numFmtId="3" fontId="0" fillId="36" borderId="16" xfId="0" applyNumberFormat="1" applyFill="1" applyBorder="1" applyAlignment="1">
      <alignment horizontal="right" vertical="top"/>
    </xf>
    <xf numFmtId="3" fontId="30" fillId="38" borderId="2" xfId="60" applyNumberFormat="1" applyFont="1" applyFill="1" applyProtection="1">
      <alignment horizontal="right" vertical="top" shrinkToFit="1"/>
      <protection/>
    </xf>
    <xf numFmtId="3" fontId="50" fillId="37" borderId="2" xfId="53" applyNumberFormat="1" applyFont="1" applyFill="1" applyProtection="1">
      <alignment horizontal="right" vertical="top" shrinkToFit="1"/>
      <protection/>
    </xf>
    <xf numFmtId="9" fontId="0" fillId="37" borderId="14" xfId="0" applyNumberFormat="1" applyFill="1" applyBorder="1" applyAlignment="1">
      <alignment horizontal="right" vertical="top"/>
    </xf>
    <xf numFmtId="3" fontId="30" fillId="36" borderId="2" xfId="60" applyNumberFormat="1" applyFont="1" applyFill="1" applyProtection="1">
      <alignment horizontal="right" vertical="top" shrinkToFit="1"/>
      <protection/>
    </xf>
    <xf numFmtId="0" fontId="51" fillId="0" borderId="2" xfId="59" applyNumberFormat="1" applyFont="1" applyProtection="1">
      <alignment vertical="top" wrapText="1"/>
      <protection/>
    </xf>
    <xf numFmtId="0" fontId="3" fillId="2" borderId="0" xfId="0" applyFont="1" applyFill="1" applyBorder="1" applyAlignment="1">
      <alignment horizontal="center" wrapText="1"/>
    </xf>
    <xf numFmtId="0" fontId="0" fillId="2" borderId="17" xfId="0" applyBorder="1" applyAlignment="1">
      <alignment horizontal="center" vertical="center" wrapText="1"/>
    </xf>
    <xf numFmtId="0" fontId="0" fillId="2" borderId="18" xfId="0" applyBorder="1" applyAlignment="1">
      <alignment horizontal="center" vertical="center" wrapText="1"/>
    </xf>
    <xf numFmtId="0" fontId="2" fillId="37" borderId="15" xfId="0" applyFont="1" applyFill="1" applyBorder="1" applyAlignment="1">
      <alignment horizontal="left"/>
    </xf>
    <xf numFmtId="0" fontId="2" fillId="37" borderId="16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right" wrapText="1"/>
    </xf>
    <xf numFmtId="0" fontId="1" fillId="2" borderId="0" xfId="0" applyFont="1" applyFill="1" applyAlignment="1">
      <alignment horizontal="left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6 2" xfId="54"/>
    <cellStyle name="xl36 3" xfId="55"/>
    <cellStyle name="xl37" xfId="56"/>
    <cellStyle name="xl38" xfId="57"/>
    <cellStyle name="xl39" xfId="58"/>
    <cellStyle name="xl40" xfId="59"/>
    <cellStyle name="xl41" xfId="60"/>
    <cellStyle name="xl41 2" xfId="61"/>
    <cellStyle name="xl41 3" xfId="62"/>
    <cellStyle name="xl42" xfId="63"/>
    <cellStyle name="xl43" xfId="64"/>
    <cellStyle name="xl44" xfId="65"/>
    <cellStyle name="xl45" xfId="66"/>
    <cellStyle name="xl46" xfId="67"/>
    <cellStyle name="Акцент1" xfId="68"/>
    <cellStyle name="Акцент2" xfId="69"/>
    <cellStyle name="Акцент3" xfId="70"/>
    <cellStyle name="Акцент4" xfId="71"/>
    <cellStyle name="Акцент5" xfId="72"/>
    <cellStyle name="Акцент6" xfId="73"/>
    <cellStyle name="Ввод " xfId="74"/>
    <cellStyle name="Вывод" xfId="75"/>
    <cellStyle name="Вычисление" xfId="76"/>
    <cellStyle name="Hyperlink" xfId="77"/>
    <cellStyle name="Currency" xfId="78"/>
    <cellStyle name="Currency [0]" xfId="79"/>
    <cellStyle name="Заголовок 1" xfId="80"/>
    <cellStyle name="Заголовок 2" xfId="81"/>
    <cellStyle name="Заголовок 3" xfId="82"/>
    <cellStyle name="Заголовок 4" xfId="83"/>
    <cellStyle name="Итог" xfId="84"/>
    <cellStyle name="Контрольная ячейка" xfId="85"/>
    <cellStyle name="Название" xfId="86"/>
    <cellStyle name="Нейтральный" xfId="87"/>
    <cellStyle name="Обычный 2" xfId="88"/>
    <cellStyle name="Обычный 3" xfId="89"/>
    <cellStyle name="Followed Hyperlink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tabSelected="1" zoomScalePageLayoutView="0" workbookViewId="0" topLeftCell="A1">
      <pane ySplit="4" topLeftCell="A29" activePane="bottomLeft" state="frozen"/>
      <selection pane="topLeft" activeCell="A1" sqref="A1"/>
      <selection pane="bottomLeft" activeCell="D45" sqref="A45:E47"/>
    </sheetView>
  </sheetViews>
  <sheetFormatPr defaultColWidth="9.00390625" defaultRowHeight="12.75" outlineLevelRow="1"/>
  <cols>
    <col min="1" max="1" width="69.75390625" style="6" customWidth="1"/>
    <col min="2" max="2" width="11.00390625" style="0" customWidth="1"/>
    <col min="3" max="3" width="19.75390625" style="3" hidden="1" customWidth="1"/>
    <col min="4" max="4" width="12.75390625" style="3" customWidth="1"/>
    <col min="5" max="5" width="14.625" style="0" customWidth="1"/>
    <col min="6" max="6" width="12.75390625" style="0" customWidth="1"/>
  </cols>
  <sheetData>
    <row r="1" spans="1:6" ht="66" customHeight="1">
      <c r="A1" s="32" t="s">
        <v>63</v>
      </c>
      <c r="B1" s="32"/>
      <c r="C1" s="32"/>
      <c r="D1" s="32"/>
      <c r="E1" s="32"/>
      <c r="F1" s="32"/>
    </row>
    <row r="2" spans="1:6" s="18" customFormat="1" ht="14.25" customHeight="1">
      <c r="A2" s="38" t="s">
        <v>61</v>
      </c>
      <c r="B2" s="38"/>
      <c r="C2" s="38"/>
      <c r="D2" s="38"/>
      <c r="E2" s="38"/>
      <c r="F2" s="38"/>
    </row>
    <row r="3" spans="1:6" ht="12.75" customHeight="1">
      <c r="A3" s="40" t="s">
        <v>0</v>
      </c>
      <c r="B3" s="41" t="s">
        <v>1</v>
      </c>
      <c r="C3" s="37" t="s">
        <v>64</v>
      </c>
      <c r="D3" s="37" t="s">
        <v>85</v>
      </c>
      <c r="E3" s="37" t="s">
        <v>86</v>
      </c>
      <c r="F3" s="33" t="s">
        <v>62</v>
      </c>
    </row>
    <row r="4" spans="1:6" ht="41.25" customHeight="1">
      <c r="A4" s="40"/>
      <c r="B4" s="41"/>
      <c r="C4" s="37"/>
      <c r="D4" s="37"/>
      <c r="E4" s="37"/>
      <c r="F4" s="34"/>
    </row>
    <row r="5" spans="1:6" ht="12.75">
      <c r="A5" s="10" t="s">
        <v>2</v>
      </c>
      <c r="B5" s="11" t="s">
        <v>3</v>
      </c>
      <c r="C5" s="14">
        <v>96426.2644</v>
      </c>
      <c r="D5" s="30">
        <f>SUM(D6:D11)</f>
        <v>15818</v>
      </c>
      <c r="E5" s="30">
        <f>SUM(E6:E11)</f>
        <v>16758.5</v>
      </c>
      <c r="F5" s="15">
        <f>E5/D5</f>
        <v>1.0594575799721835</v>
      </c>
    </row>
    <row r="6" spans="1:6" ht="25.5">
      <c r="A6" s="19" t="s">
        <v>65</v>
      </c>
      <c r="B6" s="20" t="s">
        <v>66</v>
      </c>
      <c r="C6" s="21"/>
      <c r="D6" s="21"/>
      <c r="E6" s="27"/>
      <c r="F6" s="22" t="e">
        <f>E6/D6</f>
        <v>#DIV/0!</v>
      </c>
    </row>
    <row r="7" spans="1:6" ht="38.25" outlineLevel="1">
      <c r="A7" s="8" t="s">
        <v>4</v>
      </c>
      <c r="B7" s="9" t="s">
        <v>5</v>
      </c>
      <c r="C7" s="16">
        <v>3544.62766</v>
      </c>
      <c r="D7" s="16">
        <v>831</v>
      </c>
      <c r="E7" s="27">
        <v>375.5</v>
      </c>
      <c r="F7" s="22">
        <f>E7/D7</f>
        <v>0.4518652226233454</v>
      </c>
    </row>
    <row r="8" spans="1:6" ht="38.25" outlineLevel="1">
      <c r="A8" s="8" t="s">
        <v>6</v>
      </c>
      <c r="B8" s="9" t="s">
        <v>7</v>
      </c>
      <c r="C8" s="16">
        <v>34048.17164</v>
      </c>
      <c r="D8" s="16">
        <v>9304</v>
      </c>
      <c r="E8" s="27">
        <v>8431</v>
      </c>
      <c r="F8" s="22">
        <f>E8/D8</f>
        <v>0.9061693895098882</v>
      </c>
    </row>
    <row r="9" spans="1:6" ht="12.75" outlineLevel="1">
      <c r="A9" s="8" t="s">
        <v>84</v>
      </c>
      <c r="B9" s="9" t="s">
        <v>83</v>
      </c>
      <c r="C9" s="16"/>
      <c r="D9" s="16"/>
      <c r="E9" s="27"/>
      <c r="F9" s="22" t="e">
        <f>E9/D9</f>
        <v>#DIV/0!</v>
      </c>
    </row>
    <row r="10" spans="1:6" ht="12.75" outlineLevel="1">
      <c r="A10" s="8" t="s">
        <v>68</v>
      </c>
      <c r="B10" s="9" t="s">
        <v>67</v>
      </c>
      <c r="C10" s="16"/>
      <c r="D10" s="16"/>
      <c r="E10" s="27"/>
      <c r="F10" s="22">
        <v>0</v>
      </c>
    </row>
    <row r="11" spans="1:6" ht="12.75" outlineLevel="1">
      <c r="A11" s="8" t="s">
        <v>8</v>
      </c>
      <c r="B11" s="9" t="s">
        <v>9</v>
      </c>
      <c r="C11" s="16">
        <v>58363.4651</v>
      </c>
      <c r="D11" s="16">
        <v>5683</v>
      </c>
      <c r="E11" s="27">
        <v>7952</v>
      </c>
      <c r="F11" s="22">
        <f>E11/D11</f>
        <v>1.3992609537216258</v>
      </c>
    </row>
    <row r="12" spans="1:6" ht="25.5">
      <c r="A12" s="10" t="s">
        <v>10</v>
      </c>
      <c r="B12" s="11" t="s">
        <v>11</v>
      </c>
      <c r="C12" s="14">
        <v>2331.844</v>
      </c>
      <c r="D12" s="30">
        <f>SUM(D13:D15)</f>
        <v>0</v>
      </c>
      <c r="E12" s="30">
        <f>SUM(E13:E15)</f>
        <v>483</v>
      </c>
      <c r="F12" s="15" t="e">
        <f aca="true" t="shared" si="0" ref="F12:F44">E12/D12</f>
        <v>#DIV/0!</v>
      </c>
    </row>
    <row r="13" spans="1:6" ht="25.5" outlineLevel="1">
      <c r="A13" s="8" t="s">
        <v>12</v>
      </c>
      <c r="B13" s="9" t="s">
        <v>13</v>
      </c>
      <c r="C13" s="16">
        <v>1100.082</v>
      </c>
      <c r="D13" s="16"/>
      <c r="E13" s="27">
        <v>275</v>
      </c>
      <c r="F13" s="22" t="e">
        <f t="shared" si="0"/>
        <v>#DIV/0!</v>
      </c>
    </row>
    <row r="14" spans="1:6" ht="12.75" outlineLevel="1">
      <c r="A14" s="8" t="s">
        <v>14</v>
      </c>
      <c r="B14" s="9" t="s">
        <v>15</v>
      </c>
      <c r="C14" s="16">
        <v>658.564</v>
      </c>
      <c r="D14" s="16"/>
      <c r="E14" s="27">
        <v>173</v>
      </c>
      <c r="F14" s="22" t="e">
        <f t="shared" si="0"/>
        <v>#DIV/0!</v>
      </c>
    </row>
    <row r="15" spans="1:6" ht="25.5" outlineLevel="1">
      <c r="A15" s="8" t="s">
        <v>70</v>
      </c>
      <c r="B15" s="9" t="s">
        <v>69</v>
      </c>
      <c r="C15" s="16"/>
      <c r="D15" s="16"/>
      <c r="E15" s="27">
        <v>35</v>
      </c>
      <c r="F15" s="22" t="e">
        <f t="shared" si="0"/>
        <v>#DIV/0!</v>
      </c>
    </row>
    <row r="16" spans="1:6" ht="12.75">
      <c r="A16" s="10" t="s">
        <v>16</v>
      </c>
      <c r="B16" s="11" t="s">
        <v>17</v>
      </c>
      <c r="C16" s="14">
        <v>44445.338</v>
      </c>
      <c r="D16" s="30">
        <f>SUM(D17:D21)</f>
        <v>4657</v>
      </c>
      <c r="E16" s="30">
        <f>SUM(E17:E21)</f>
        <v>14630</v>
      </c>
      <c r="F16" s="15">
        <f t="shared" si="0"/>
        <v>3.1415074082027057</v>
      </c>
    </row>
    <row r="17" spans="1:6" ht="12.75">
      <c r="A17" s="19" t="s">
        <v>72</v>
      </c>
      <c r="B17" s="20" t="s">
        <v>71</v>
      </c>
      <c r="C17" s="21"/>
      <c r="D17" s="21">
        <v>68</v>
      </c>
      <c r="E17" s="27"/>
      <c r="F17" s="22">
        <f>E17/D17</f>
        <v>0</v>
      </c>
    </row>
    <row r="18" spans="1:6" ht="12.75" outlineLevel="1">
      <c r="A18" s="4" t="s">
        <v>18</v>
      </c>
      <c r="B18" s="7" t="s">
        <v>19</v>
      </c>
      <c r="C18" s="17">
        <v>6918.494</v>
      </c>
      <c r="D18" s="17"/>
      <c r="E18" s="27"/>
      <c r="F18" s="22">
        <v>0</v>
      </c>
    </row>
    <row r="19" spans="1:6" ht="12.75" outlineLevel="1">
      <c r="A19" s="4" t="s">
        <v>20</v>
      </c>
      <c r="B19" s="7" t="s">
        <v>21</v>
      </c>
      <c r="C19" s="17">
        <v>36881.564</v>
      </c>
      <c r="D19" s="17">
        <v>4534</v>
      </c>
      <c r="E19" s="27">
        <v>14630</v>
      </c>
      <c r="F19" s="22">
        <f>E19/D19</f>
        <v>3.226731363034848</v>
      </c>
    </row>
    <row r="20" spans="1:6" ht="12.75" outlineLevel="1">
      <c r="A20" s="4" t="s">
        <v>74</v>
      </c>
      <c r="B20" s="7" t="s">
        <v>73</v>
      </c>
      <c r="C20" s="17"/>
      <c r="D20" s="17"/>
      <c r="E20" s="27"/>
      <c r="F20" s="22">
        <v>0.09</v>
      </c>
    </row>
    <row r="21" spans="1:6" ht="12.75" outlineLevel="1">
      <c r="A21" s="4" t="s">
        <v>22</v>
      </c>
      <c r="B21" s="7" t="s">
        <v>23</v>
      </c>
      <c r="C21" s="17">
        <v>645.28</v>
      </c>
      <c r="D21" s="17">
        <v>55</v>
      </c>
      <c r="E21" s="27"/>
      <c r="F21" s="22">
        <f>E21/D21</f>
        <v>0</v>
      </c>
    </row>
    <row r="22" spans="1:6" ht="12.75">
      <c r="A22" s="10" t="s">
        <v>24</v>
      </c>
      <c r="B22" s="11" t="s">
        <v>25</v>
      </c>
      <c r="C22" s="14">
        <v>198296.50650999998</v>
      </c>
      <c r="D22" s="30">
        <f>SUM(D23:D26)</f>
        <v>10309</v>
      </c>
      <c r="E22" s="30">
        <f>SUM(E23:E26)</f>
        <v>10733</v>
      </c>
      <c r="F22" s="15">
        <f t="shared" si="0"/>
        <v>1.0411291104859832</v>
      </c>
    </row>
    <row r="23" spans="1:6" ht="12.75" outlineLevel="1">
      <c r="A23" s="4" t="s">
        <v>26</v>
      </c>
      <c r="B23" s="7" t="s">
        <v>27</v>
      </c>
      <c r="C23" s="17">
        <v>125580.85678</v>
      </c>
      <c r="D23" s="17">
        <v>2522</v>
      </c>
      <c r="E23" s="27">
        <v>747</v>
      </c>
      <c r="F23" s="22">
        <f t="shared" si="0"/>
        <v>0.29619349722442506</v>
      </c>
    </row>
    <row r="24" spans="1:6" ht="12.75" outlineLevel="1">
      <c r="A24" s="4" t="s">
        <v>28</v>
      </c>
      <c r="B24" s="7" t="s">
        <v>29</v>
      </c>
      <c r="C24" s="17">
        <v>40435.0513</v>
      </c>
      <c r="D24" s="17">
        <v>2675</v>
      </c>
      <c r="E24" s="27">
        <v>2085</v>
      </c>
      <c r="F24" s="22">
        <f t="shared" si="0"/>
        <v>0.7794392523364486</v>
      </c>
    </row>
    <row r="25" spans="1:6" ht="12.75" outlineLevel="1">
      <c r="A25" s="4" t="s">
        <v>30</v>
      </c>
      <c r="B25" s="7" t="s">
        <v>31</v>
      </c>
      <c r="C25" s="17">
        <v>21249.61643</v>
      </c>
      <c r="D25" s="17">
        <v>2674</v>
      </c>
      <c r="E25" s="27">
        <v>5082</v>
      </c>
      <c r="F25" s="22">
        <f t="shared" si="0"/>
        <v>1.9005235602094241</v>
      </c>
    </row>
    <row r="26" spans="1:6" ht="12.75" outlineLevel="1">
      <c r="A26" s="4" t="s">
        <v>32</v>
      </c>
      <c r="B26" s="7" t="s">
        <v>33</v>
      </c>
      <c r="C26" s="17">
        <v>11030.982</v>
      </c>
      <c r="D26" s="17">
        <v>2438</v>
      </c>
      <c r="E26" s="27">
        <v>2819</v>
      </c>
      <c r="F26" s="22">
        <f t="shared" si="0"/>
        <v>1.156275635767022</v>
      </c>
    </row>
    <row r="27" spans="1:6" ht="12.75">
      <c r="A27" s="10" t="s">
        <v>34</v>
      </c>
      <c r="B27" s="11" t="s">
        <v>35</v>
      </c>
      <c r="C27" s="14">
        <v>21318.808530000002</v>
      </c>
      <c r="D27" s="30">
        <f>SUM(D28:D29)</f>
        <v>4412</v>
      </c>
      <c r="E27" s="30">
        <f>SUM(E28:E29)</f>
        <v>3801</v>
      </c>
      <c r="F27" s="15">
        <f t="shared" si="0"/>
        <v>0.8615140525838622</v>
      </c>
    </row>
    <row r="28" spans="1:6" ht="12.75" outlineLevel="1">
      <c r="A28" s="4" t="s">
        <v>36</v>
      </c>
      <c r="B28" s="7" t="s">
        <v>37</v>
      </c>
      <c r="C28" s="17">
        <v>21112.95798</v>
      </c>
      <c r="D28" s="17">
        <v>4361</v>
      </c>
      <c r="E28" s="27">
        <v>3750</v>
      </c>
      <c r="F28" s="22">
        <f t="shared" si="0"/>
        <v>0.859894519605595</v>
      </c>
    </row>
    <row r="29" spans="1:6" ht="12.75" outlineLevel="1">
      <c r="A29" s="4" t="s">
        <v>38</v>
      </c>
      <c r="B29" s="7" t="s">
        <v>39</v>
      </c>
      <c r="C29" s="17">
        <v>205.85055</v>
      </c>
      <c r="D29" s="17">
        <v>51</v>
      </c>
      <c r="E29" s="27">
        <v>51</v>
      </c>
      <c r="F29" s="22">
        <f t="shared" si="0"/>
        <v>1</v>
      </c>
    </row>
    <row r="30" spans="1:6" ht="12.75">
      <c r="A30" s="10" t="s">
        <v>40</v>
      </c>
      <c r="B30" s="11" t="s">
        <v>41</v>
      </c>
      <c r="C30" s="14">
        <v>68358.29173</v>
      </c>
      <c r="D30" s="30">
        <f>SUM(D31)</f>
        <v>15218</v>
      </c>
      <c r="E30" s="30">
        <f>SUM(E31)</f>
        <v>21401</v>
      </c>
      <c r="F30" s="15">
        <f t="shared" si="0"/>
        <v>1.406295176764358</v>
      </c>
    </row>
    <row r="31" spans="1:6" ht="12.75" outlineLevel="1">
      <c r="A31" s="4" t="s">
        <v>42</v>
      </c>
      <c r="B31" s="7" t="s">
        <v>43</v>
      </c>
      <c r="C31" s="17">
        <v>68358.29173</v>
      </c>
      <c r="D31" s="17">
        <v>15218</v>
      </c>
      <c r="E31" s="27">
        <v>21401</v>
      </c>
      <c r="F31" s="22">
        <f t="shared" si="0"/>
        <v>1.406295176764358</v>
      </c>
    </row>
    <row r="32" spans="1:6" ht="12.75">
      <c r="A32" s="10" t="s">
        <v>44</v>
      </c>
      <c r="B32" s="11" t="s">
        <v>45</v>
      </c>
      <c r="C32" s="14">
        <v>159.8</v>
      </c>
      <c r="D32" s="30">
        <f>SUM(D33:D34)</f>
        <v>34</v>
      </c>
      <c r="E32" s="30">
        <f>SUM(E33:E34)</f>
        <v>316</v>
      </c>
      <c r="F32" s="15">
        <f t="shared" si="0"/>
        <v>9.294117647058824</v>
      </c>
    </row>
    <row r="33" spans="1:6" ht="12.75" outlineLevel="1">
      <c r="A33" s="4" t="s">
        <v>46</v>
      </c>
      <c r="B33" s="7" t="s">
        <v>47</v>
      </c>
      <c r="C33" s="17">
        <v>159.8</v>
      </c>
      <c r="D33" s="17">
        <v>34</v>
      </c>
      <c r="E33" s="27">
        <v>316</v>
      </c>
      <c r="F33" s="22">
        <f t="shared" si="0"/>
        <v>9.294117647058824</v>
      </c>
    </row>
    <row r="34" spans="1:6" ht="12.75" outlineLevel="1">
      <c r="A34" s="31" t="s">
        <v>79</v>
      </c>
      <c r="B34" s="7" t="s">
        <v>80</v>
      </c>
      <c r="C34" s="17"/>
      <c r="D34" s="17"/>
      <c r="E34" s="27"/>
      <c r="F34" s="22">
        <v>7.95</v>
      </c>
    </row>
    <row r="35" spans="1:6" ht="12.75">
      <c r="A35" s="10" t="s">
        <v>48</v>
      </c>
      <c r="B35" s="11" t="s">
        <v>49</v>
      </c>
      <c r="C35" s="14">
        <v>12839.66675</v>
      </c>
      <c r="D35" s="30">
        <f>SUM(D36:D37)</f>
        <v>2748</v>
      </c>
      <c r="E35" s="30">
        <f>SUM(E36:E37)</f>
        <v>2596</v>
      </c>
      <c r="F35" s="15">
        <f t="shared" si="0"/>
        <v>0.9446870451237264</v>
      </c>
    </row>
    <row r="36" spans="1:6" ht="12.75" outlineLevel="1">
      <c r="A36" s="4" t="s">
        <v>50</v>
      </c>
      <c r="B36" s="7" t="s">
        <v>51</v>
      </c>
      <c r="C36" s="17">
        <v>12839.66675</v>
      </c>
      <c r="D36" s="17">
        <v>2748</v>
      </c>
      <c r="E36" s="27">
        <v>2596</v>
      </c>
      <c r="F36" s="22">
        <f t="shared" si="0"/>
        <v>0.9446870451237264</v>
      </c>
    </row>
    <row r="37" spans="1:6" ht="15" customHeight="1" outlineLevel="1">
      <c r="A37" s="31" t="s">
        <v>82</v>
      </c>
      <c r="B37" s="7" t="s">
        <v>81</v>
      </c>
      <c r="C37" s="17"/>
      <c r="D37" s="17"/>
      <c r="E37" s="27"/>
      <c r="F37" s="22">
        <v>5.44</v>
      </c>
    </row>
    <row r="38" spans="1:6" ht="12.75">
      <c r="A38" s="10" t="s">
        <v>52</v>
      </c>
      <c r="B38" s="11" t="s">
        <v>53</v>
      </c>
      <c r="C38" s="14">
        <v>5833.64</v>
      </c>
      <c r="D38" s="30">
        <f>SUM(D39)</f>
        <v>1769</v>
      </c>
      <c r="E38" s="30">
        <f>SUM(E39)</f>
        <v>1435</v>
      </c>
      <c r="F38" s="15">
        <f t="shared" si="0"/>
        <v>0.8111927642736009</v>
      </c>
    </row>
    <row r="39" spans="1:6" ht="12.75" outlineLevel="1">
      <c r="A39" s="4" t="s">
        <v>54</v>
      </c>
      <c r="B39" s="7" t="s">
        <v>55</v>
      </c>
      <c r="C39" s="17">
        <v>5833.64</v>
      </c>
      <c r="D39" s="17">
        <v>1769</v>
      </c>
      <c r="E39" s="27">
        <v>1435</v>
      </c>
      <c r="F39" s="22">
        <f t="shared" si="0"/>
        <v>0.8111927642736009</v>
      </c>
    </row>
    <row r="40" spans="1:6" ht="12.75">
      <c r="A40" s="10" t="s">
        <v>56</v>
      </c>
      <c r="B40" s="11" t="s">
        <v>57</v>
      </c>
      <c r="C40" s="14">
        <v>1983.46166</v>
      </c>
      <c r="D40" s="30">
        <f>SUM(D41)</f>
        <v>851</v>
      </c>
      <c r="E40" s="30">
        <f>SUM(E41)</f>
        <v>0</v>
      </c>
      <c r="F40" s="15">
        <f t="shared" si="0"/>
        <v>0</v>
      </c>
    </row>
    <row r="41" spans="1:6" ht="12.75" outlineLevel="1">
      <c r="A41" s="4" t="s">
        <v>58</v>
      </c>
      <c r="B41" s="7" t="s">
        <v>59</v>
      </c>
      <c r="C41" s="17">
        <v>1983.46166</v>
      </c>
      <c r="D41" s="17">
        <v>851</v>
      </c>
      <c r="E41" s="27"/>
      <c r="F41" s="22">
        <f t="shared" si="0"/>
        <v>0</v>
      </c>
    </row>
    <row r="42" spans="1:6" ht="39.75" customHeight="1" outlineLevel="1">
      <c r="A42" s="10" t="s">
        <v>77</v>
      </c>
      <c r="B42" s="25" t="s">
        <v>75</v>
      </c>
      <c r="C42" s="26"/>
      <c r="D42" s="30">
        <f>SUM(D43)</f>
        <v>4598</v>
      </c>
      <c r="E42" s="30">
        <f>SUM(E43)</f>
        <v>0</v>
      </c>
      <c r="F42" s="15">
        <f>E42/D42</f>
        <v>0</v>
      </c>
    </row>
    <row r="43" spans="1:6" ht="12.75" outlineLevel="1">
      <c r="A43" s="4" t="s">
        <v>78</v>
      </c>
      <c r="B43" s="23" t="s">
        <v>76</v>
      </c>
      <c r="C43" s="24"/>
      <c r="D43" s="17">
        <v>4598</v>
      </c>
      <c r="E43" s="27"/>
      <c r="F43" s="22">
        <f>E43/D43</f>
        <v>0</v>
      </c>
    </row>
    <row r="44" spans="1:6" ht="12.75">
      <c r="A44" s="35" t="s">
        <v>60</v>
      </c>
      <c r="B44" s="36"/>
      <c r="C44" s="13">
        <f>C5+C12+C16+C22+C27+C30+C32+C35+C38+C40</f>
        <v>451993.6215799999</v>
      </c>
      <c r="D44" s="28">
        <f>SUM(D5+D12+D16+D22+D27+D30+D32+D35+D38+D40+D42)</f>
        <v>60414</v>
      </c>
      <c r="E44" s="28">
        <f>SUM(E5+E12+E16+E22+E27+E30+E32+E35+E38+E40+E42)</f>
        <v>72153.5</v>
      </c>
      <c r="F44" s="29">
        <f t="shared" si="0"/>
        <v>1.1943175422915218</v>
      </c>
    </row>
    <row r="45" spans="1:5" ht="12.75">
      <c r="A45" s="5"/>
      <c r="B45" s="1"/>
      <c r="C45" s="2"/>
      <c r="D45" s="2"/>
      <c r="E45" s="2"/>
    </row>
    <row r="46" spans="1:5" ht="30.75" customHeight="1">
      <c r="A46" s="39"/>
      <c r="B46" s="39"/>
      <c r="C46" s="39"/>
      <c r="D46" s="39"/>
      <c r="E46" s="12"/>
    </row>
    <row r="47" spans="4:5" ht="12.75">
      <c r="D47" s="42"/>
      <c r="E47" s="42"/>
    </row>
  </sheetData>
  <sheetProtection/>
  <mergeCells count="10">
    <mergeCell ref="A1:F1"/>
    <mergeCell ref="F3:F4"/>
    <mergeCell ref="A44:B44"/>
    <mergeCell ref="E3:E4"/>
    <mergeCell ref="A2:F2"/>
    <mergeCell ref="A46:D46"/>
    <mergeCell ref="D3:D4"/>
    <mergeCell ref="C3:C4"/>
    <mergeCell ref="A3:A4"/>
    <mergeCell ref="B3:B4"/>
  </mergeCells>
  <printOptions/>
  <pageMargins left="0.787" right="0.59" top="0.59" bottom="0.59" header="0.393" footer="0.393"/>
  <pageSetup fitToHeight="20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В. Колаева</dc:creator>
  <cp:keywords/>
  <dc:description/>
  <cp:lastModifiedBy>lobkova_oa</cp:lastModifiedBy>
  <cp:lastPrinted>2016-10-27T12:59:30Z</cp:lastPrinted>
  <dcterms:created xsi:type="dcterms:W3CDTF">2015-01-14T06:47:41Z</dcterms:created>
  <dcterms:modified xsi:type="dcterms:W3CDTF">2017-10-27T06:56:18Z</dcterms:modified>
  <cp:category/>
  <cp:version/>
  <cp:contentType/>
  <cp:contentStatus/>
</cp:coreProperties>
</file>